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andy/Documents/Studiotoolz/GoBigPrinting/Applications/Website for PRINTgenie/projections/"/>
    </mc:Choice>
  </mc:AlternateContent>
  <xr:revisionPtr revIDLastSave="0" documentId="8_{13720053-3D1B-FF4D-9516-407AF1328E1B}" xr6:coauthVersionLast="45" xr6:coauthVersionMax="45" xr10:uidLastSave="{00000000-0000-0000-0000-000000000000}"/>
  <bookViews>
    <workbookView xWindow="2520" yWindow="1500" windowWidth="47640" windowHeight="20940" xr2:uid="{00000000-000D-0000-FFFF-FFFF00000000}"/>
  </bookViews>
  <sheets>
    <sheet name="2020 Print API Projection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0" l="1"/>
  <c r="I20" i="10"/>
  <c r="H20" i="10"/>
  <c r="I19" i="10"/>
  <c r="H19" i="10"/>
  <c r="J18" i="10"/>
  <c r="J19" i="10" s="1"/>
  <c r="I17" i="10"/>
  <c r="H17" i="10"/>
  <c r="J16" i="10"/>
  <c r="J17" i="10" s="1"/>
  <c r="I15" i="10"/>
  <c r="H15" i="10"/>
  <c r="J14" i="10"/>
  <c r="J15" i="10" s="1"/>
  <c r="I10" i="10"/>
  <c r="H10" i="10"/>
  <c r="J8" i="10"/>
  <c r="D8" i="10"/>
  <c r="J6" i="10"/>
  <c r="K6" i="10" s="1"/>
  <c r="L6" i="10" s="1"/>
  <c r="D6" i="10"/>
  <c r="H7" i="10"/>
  <c r="D4" i="10"/>
  <c r="H5" i="10"/>
  <c r="I21" i="10" l="1"/>
  <c r="J21" i="10"/>
  <c r="J7" i="10"/>
  <c r="J5" i="10"/>
  <c r="K8" i="10"/>
  <c r="K9" i="10" s="1"/>
  <c r="K14" i="10"/>
  <c r="K16" i="10"/>
  <c r="K17" i="10" s="1"/>
  <c r="K18" i="10"/>
  <c r="L18" i="10" s="1"/>
  <c r="K4" i="10"/>
  <c r="L4" i="10" s="1"/>
  <c r="M4" i="10" s="1"/>
  <c r="J20" i="10"/>
  <c r="M6" i="10"/>
  <c r="L7" i="10"/>
  <c r="K7" i="10"/>
  <c r="K15" i="10"/>
  <c r="H21" i="10"/>
  <c r="I7" i="10"/>
  <c r="F6" i="10"/>
  <c r="L14" i="10"/>
  <c r="I9" i="10"/>
  <c r="F8" i="10"/>
  <c r="I5" i="10"/>
  <c r="F4" i="10"/>
  <c r="J9" i="10"/>
  <c r="H9" i="10"/>
  <c r="H11" i="10" s="1"/>
  <c r="J10" i="10"/>
  <c r="L5" i="10" l="1"/>
  <c r="K19" i="10"/>
  <c r="K21" i="10" s="1"/>
  <c r="L16" i="10"/>
  <c r="L20" i="10" s="1"/>
  <c r="K20" i="10"/>
  <c r="K5" i="10"/>
  <c r="K11" i="10" s="1"/>
  <c r="J11" i="10"/>
  <c r="K10" i="10"/>
  <c r="L8" i="10"/>
  <c r="L9" i="10" s="1"/>
  <c r="L11" i="10" s="1"/>
  <c r="M14" i="10"/>
  <c r="L15" i="10"/>
  <c r="N6" i="10"/>
  <c r="M7" i="10"/>
  <c r="I11" i="10"/>
  <c r="M18" i="10"/>
  <c r="L19" i="10"/>
  <c r="N4" i="10"/>
  <c r="M5" i="10"/>
  <c r="M16" i="10" l="1"/>
  <c r="M20" i="10" s="1"/>
  <c r="L17" i="10"/>
  <c r="L21" i="10" s="1"/>
  <c r="L10" i="10"/>
  <c r="M8" i="10"/>
  <c r="M10" i="10" s="1"/>
  <c r="N5" i="10"/>
  <c r="O4" i="10"/>
  <c r="N14" i="10"/>
  <c r="M15" i="10"/>
  <c r="N18" i="10"/>
  <c r="M19" i="10"/>
  <c r="M17" i="10"/>
  <c r="N7" i="10"/>
  <c r="O6" i="10"/>
  <c r="N16" i="10" l="1"/>
  <c r="O16" i="10" s="1"/>
  <c r="M9" i="10"/>
  <c r="N8" i="10"/>
  <c r="N10" i="10" s="1"/>
  <c r="N19" i="10"/>
  <c r="O18" i="10"/>
  <c r="M11" i="10"/>
  <c r="M21" i="10"/>
  <c r="O7" i="10"/>
  <c r="P6" i="10"/>
  <c r="N17" i="10"/>
  <c r="N15" i="10"/>
  <c r="O14" i="10"/>
  <c r="N20" i="10"/>
  <c r="P4" i="10"/>
  <c r="O5" i="10"/>
  <c r="N21" i="10" l="1"/>
  <c r="N9" i="10"/>
  <c r="N11" i="10" s="1"/>
  <c r="O8" i="10"/>
  <c r="O10" i="10" s="1"/>
  <c r="Q4" i="10"/>
  <c r="P5" i="10"/>
  <c r="Q6" i="10"/>
  <c r="P7" i="10"/>
  <c r="O17" i="10"/>
  <c r="P16" i="10"/>
  <c r="O15" i="10"/>
  <c r="O20" i="10"/>
  <c r="P14" i="10"/>
  <c r="O19" i="10"/>
  <c r="P18" i="10"/>
  <c r="O9" i="10" l="1"/>
  <c r="O11" i="10" s="1"/>
  <c r="O21" i="10"/>
  <c r="P8" i="10"/>
  <c r="P10" i="10" s="1"/>
  <c r="Q16" i="10"/>
  <c r="P17" i="10"/>
  <c r="Q18" i="10"/>
  <c r="P19" i="10"/>
  <c r="P20" i="10"/>
  <c r="Q14" i="10"/>
  <c r="P15" i="10"/>
  <c r="R6" i="10"/>
  <c r="Q7" i="10"/>
  <c r="R4" i="10"/>
  <c r="Q5" i="10"/>
  <c r="P9" i="10" l="1"/>
  <c r="P11" i="10" s="1"/>
  <c r="Q8" i="10"/>
  <c r="Q10" i="10" s="1"/>
  <c r="R5" i="10"/>
  <c r="S4" i="10"/>
  <c r="Q20" i="10"/>
  <c r="R14" i="10"/>
  <c r="Q15" i="10"/>
  <c r="R16" i="10"/>
  <c r="Q17" i="10"/>
  <c r="R7" i="10"/>
  <c r="S6" i="10"/>
  <c r="P21" i="10"/>
  <c r="R18" i="10"/>
  <c r="Q19" i="10"/>
  <c r="R8" i="10" l="1"/>
  <c r="R9" i="10" s="1"/>
  <c r="R11" i="10" s="1"/>
  <c r="Q9" i="10"/>
  <c r="Q11" i="10" s="1"/>
  <c r="R17" i="10"/>
  <c r="S16" i="10"/>
  <c r="Q21" i="10"/>
  <c r="T4" i="10"/>
  <c r="S5" i="10"/>
  <c r="T6" i="10"/>
  <c r="U6" i="10" s="1"/>
  <c r="S7" i="10"/>
  <c r="R15" i="10"/>
  <c r="R20" i="10"/>
  <c r="S14" i="10"/>
  <c r="R19" i="10"/>
  <c r="S18" i="10"/>
  <c r="T5" i="10" l="1"/>
  <c r="U4" i="10"/>
  <c r="S8" i="10"/>
  <c r="S10" i="10" s="1"/>
  <c r="R10" i="10"/>
  <c r="S19" i="10"/>
  <c r="T18" i="10"/>
  <c r="T8" i="10"/>
  <c r="U8" i="10" s="1"/>
  <c r="R21" i="10"/>
  <c r="U5" i="10"/>
  <c r="S17" i="10"/>
  <c r="T16" i="10"/>
  <c r="S15" i="10"/>
  <c r="S20" i="10"/>
  <c r="T14" i="10"/>
  <c r="T7" i="10"/>
  <c r="U7" i="10" s="1"/>
  <c r="S9" i="10" l="1"/>
  <c r="S11" i="10" s="1"/>
  <c r="T20" i="10"/>
  <c r="T15" i="10"/>
  <c r="T17" i="10"/>
  <c r="T9" i="10"/>
  <c r="S21" i="10"/>
  <c r="T10" i="10"/>
  <c r="U10" i="10" s="1"/>
  <c r="T19" i="10"/>
  <c r="T11" i="10" l="1"/>
  <c r="U11" i="10" s="1"/>
  <c r="U9" i="10"/>
  <c r="T21" i="10"/>
  <c r="U17" i="10" l="1"/>
  <c r="U16" i="10"/>
  <c r="U20" i="10"/>
  <c r="U14" i="10"/>
  <c r="U19" i="10"/>
  <c r="U18" i="10"/>
  <c r="U21" i="10" l="1"/>
  <c r="U15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Tracy</author>
  </authors>
  <commentList>
    <comment ref="C6" authorId="0" shapeId="0" xr:uid="{30E7643B-10AA-C24D-AA6E-534CFCA9D514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std post</t>
        </r>
      </text>
    </comment>
    <comment ref="C8" authorId="0" shapeId="0" xr:uid="{18DA72A5-2BC5-034F-A1B1-D4E01C74A393}">
      <text>
        <r>
          <rPr>
            <b/>
            <sz val="9"/>
            <color indexed="81"/>
            <rFont val="Tahoma"/>
            <family val="2"/>
          </rPr>
          <t>Tracy:</t>
        </r>
        <r>
          <rPr>
            <sz val="9"/>
            <color indexed="81"/>
            <rFont val="Tahoma"/>
            <family val="2"/>
          </rPr>
          <t xml:space="preserve">
std post</t>
        </r>
      </text>
    </comment>
  </commentList>
</comments>
</file>

<file path=xl/sharedStrings.xml><?xml version="1.0" encoding="utf-8"?>
<sst xmlns="http://schemas.openxmlformats.org/spreadsheetml/2006/main" count="33" uniqueCount="29">
  <si>
    <t>Product</t>
  </si>
  <si>
    <t>VA</t>
  </si>
  <si>
    <t>VA/COGS (no Postage)</t>
  </si>
  <si>
    <t>Monthly Increase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</si>
  <si>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</si>
  <si>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</si>
  <si>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</si>
  <si>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</si>
  <si>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</si>
  <si>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</si>
  <si>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</si>
  <si>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</si>
  <si>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</si>
  <si>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</si>
  <si>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</si>
  <si>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</si>
  <si>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Mini Postcard</t>
  </si>
  <si>
    <t>6 x 9 Postcard (all other Postcard sizes)</t>
  </si>
  <si>
    <t>#10 Letter (1-sided) - (all letter packages)</t>
  </si>
  <si>
    <t>Pieces</t>
  </si>
  <si>
    <t>Revenue</t>
  </si>
  <si>
    <t>VA Revenue</t>
  </si>
  <si>
    <t>Postage</t>
  </si>
  <si>
    <t>FCP</t>
  </si>
  <si>
    <t>COGS</t>
  </si>
  <si>
    <t>3rd Party CR</t>
  </si>
  <si>
    <t>Print API Projections</t>
  </si>
  <si>
    <t>Price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</si>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</sst>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"/>
    <numFmt numFmtId="167" formatCode="_(&quot;$&quot;* #,##0.000_);_(&quot;$&quot;* \(#,##0.000\);_(&quot;$&quot;* &quot;-&quot;??_);_(@_)"/>
    <numFmt numFmtId="168" formatCode="_(* #,##0.0000_);_(* \(#,##0.0000\);_(* &quot;-&quot;??_);_(@_)"/>
    <numFmt numFmtId="169" formatCode="_(&quot;$&quot;* #,##0.0000_);_(&quot;$&quot;* \(#,##0.00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1" xfId="0" applyBorder="1"/>
    <xf numFmtId="44" fontId="0" fillId="2" borderId="1" xfId="0" applyNumberFormat="1" applyFill="1" applyBorder="1"/>
    <xf numFmtId="9" fontId="0" fillId="2" borderId="1" xfId="4" applyFont="1" applyFill="1" applyBorder="1"/>
    <xf numFmtId="164" fontId="0" fillId="0" borderId="1" xfId="3" applyNumberFormat="1" applyFont="1" applyBorder="1"/>
    <xf numFmtId="164" fontId="0" fillId="0" borderId="1" xfId="0" applyNumberFormat="1" applyBorder="1"/>
    <xf numFmtId="165" fontId="0" fillId="0" borderId="1" xfId="0" applyNumberFormat="1" applyBorder="1"/>
    <xf numFmtId="166" fontId="0" fillId="2" borderId="1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0" xfId="0" applyFill="1" applyBorder="1"/>
    <xf numFmtId="165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/>
    <xf numFmtId="0" fontId="3" fillId="0" borderId="0" xfId="0" applyFont="1" applyBorder="1" applyAlignment="1">
      <alignment horizontal="center" wrapText="1"/>
    </xf>
    <xf numFmtId="167" fontId="0" fillId="2" borderId="1" xfId="0" applyNumberFormat="1" applyFill="1" applyBorder="1"/>
    <xf numFmtId="169" fontId="0" fillId="2" borderId="1" xfId="0" applyNumberFormat="1" applyFill="1" applyBorder="1"/>
    <xf numFmtId="168" fontId="0" fillId="2" borderId="1" xfId="3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164" fontId="4" fillId="0" borderId="1" xfId="0" applyNumberFormat="1" applyFont="1" applyBorder="1"/>
    <xf numFmtId="165" fontId="4" fillId="0" borderId="1" xfId="0" applyNumberFormat="1" applyFont="1" applyBorder="1"/>
  </cellXfs>
  <cellStyles count="5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083D7-03E2-294C-BA74-91DCE060DA91}">
  <sheetPr>
    <pageSetUpPr fitToPage="1"/>
  </sheetPr>
  <dimension ref="A1:U27"/>
  <sheetViews>
    <sheetView tabSelected="1" workbookViewId="0">
      <pane xSplit="1" ySplit="3" topLeftCell="B4" activePane="bottomRight" state="frozen"/>
      <selection activeCell="A35" sqref="A35:B36"/>
      <selection pane="topRight" activeCell="A35" sqref="A35:B36"/>
      <selection pane="bottomLeft" activeCell="A35" sqref="A35:B36"/>
      <selection pane="bottomRight" activeCell="A6" sqref="A6"/>
    </sheetView>
  </sheetViews>
  <sheetFormatPr baseColWidth="10" defaultColWidth="8.83203125" defaultRowHeight="15" x14ac:dyDescent="0.2"/>
  <cols>
    <col min="1" max="1" width="38.1640625" style="1" customWidth="1"/>
    <col min="2" max="2" width="9" style="1" bestFit="1" customWidth="1"/>
    <col min="3" max="6" width="9" style="1" hidden="1" customWidth="1"/>
    <col min="7" max="7" width="9.1640625" style="1" hidden="1" customWidth="1"/>
    <col min="8" max="8" width="11.5" style="1" bestFit="1" customWidth="1"/>
    <col min="9" max="9" width="11.5" style="1" customWidth="1"/>
    <col min="10" max="18" width="11.5" style="1" bestFit="1" customWidth="1"/>
    <col min="19" max="20" width="13" style="1" bestFit="1" customWidth="1"/>
    <col min="21" max="21" width="11.1640625" style="1" bestFit="1" customWidth="1"/>
    <col min="22" max="16384" width="8.83203125" style="1"/>
  </cols>
  <sheetData>
    <row r="1" spans="1:21" x14ac:dyDescent="0.2">
      <c r="A1" s="20" t="s">
        <v>26</v>
      </c>
      <c r="B1" s="15">
        <v>2020</v>
      </c>
    </row>
    <row r="2" spans="1:21" s="2" customFormat="1" ht="42.75" customHeight="1" x14ac:dyDescent="0.2">
      <c r="A2" s="2" t="s">
        <v>0</v>
      </c>
      <c r="B2" s="16" t="s">
        <v>27</v>
      </c>
      <c r="C2" s="16" t="s">
        <v>22</v>
      </c>
      <c r="D2" s="2" t="s">
        <v>24</v>
      </c>
      <c r="E2" s="2" t="s">
        <v>25</v>
      </c>
      <c r="F2" s="2" t="s">
        <v>1</v>
      </c>
      <c r="G2" s="2" t="s">
        <v>2</v>
      </c>
      <c r="H2" s="2" t="s">
        <v>3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4</v>
      </c>
      <c r="S2" s="2" t="s">
        <v>5</v>
      </c>
      <c r="T2" s="2" t="s">
        <v>6</v>
      </c>
      <c r="U2" s="2" t="s">
        <v>28</v>
      </c>
    </row>
    <row r="3" spans="1:21" s="2" customFormat="1" ht="14" customHeight="1" x14ac:dyDescent="0.2">
      <c r="B3" s="2" t="s">
        <v>23</v>
      </c>
      <c r="U3" s="2">
        <v>2020</v>
      </c>
    </row>
    <row r="4" spans="1:21" x14ac:dyDescent="0.2">
      <c r="A4" s="3" t="s">
        <v>16</v>
      </c>
      <c r="B4" s="4">
        <v>0.38</v>
      </c>
      <c r="C4" s="4">
        <v>0.26500000000000001</v>
      </c>
      <c r="D4" s="17" t="e">
        <f>+#REF!</f>
        <v>#REF!</v>
      </c>
      <c r="E4" s="17">
        <v>0.04</v>
      </c>
      <c r="F4" s="19" t="e">
        <f>+B4-C4-D4-E4</f>
        <v>#REF!</v>
      </c>
      <c r="G4" s="5">
        <v>0.5510052122114667</v>
      </c>
      <c r="H4" s="6">
        <v>25000</v>
      </c>
      <c r="I4" s="6">
        <v>25000</v>
      </c>
      <c r="J4" s="7">
        <f>I4+$H4</f>
        <v>50000</v>
      </c>
      <c r="K4" s="7">
        <f t="shared" ref="K4:T4" si="0">J4+$H4</f>
        <v>75000</v>
      </c>
      <c r="L4" s="7">
        <f t="shared" si="0"/>
        <v>100000</v>
      </c>
      <c r="M4" s="7">
        <f t="shared" si="0"/>
        <v>125000</v>
      </c>
      <c r="N4" s="7">
        <f t="shared" si="0"/>
        <v>150000</v>
      </c>
      <c r="O4" s="7">
        <f t="shared" si="0"/>
        <v>175000</v>
      </c>
      <c r="P4" s="7">
        <f t="shared" si="0"/>
        <v>200000</v>
      </c>
      <c r="Q4" s="7">
        <f t="shared" si="0"/>
        <v>225000</v>
      </c>
      <c r="R4" s="7">
        <f t="shared" si="0"/>
        <v>250000</v>
      </c>
      <c r="S4" s="7">
        <f t="shared" si="0"/>
        <v>275000</v>
      </c>
      <c r="T4" s="7">
        <f t="shared" si="0"/>
        <v>300000</v>
      </c>
      <c r="U4" s="21">
        <f>SUM(I4:T4)</f>
        <v>1950000</v>
      </c>
    </row>
    <row r="5" spans="1:21" x14ac:dyDescent="0.2">
      <c r="A5" s="3"/>
      <c r="B5" s="18"/>
      <c r="C5" s="4"/>
      <c r="D5" s="17"/>
      <c r="E5" s="17"/>
      <c r="F5" s="18"/>
      <c r="G5" s="5"/>
      <c r="H5" s="8">
        <f>H4*$B4</f>
        <v>9500</v>
      </c>
      <c r="I5" s="8">
        <f>I4*$B4</f>
        <v>9500</v>
      </c>
      <c r="J5" s="8">
        <f t="shared" ref="J5:S5" si="1">J4*$B4</f>
        <v>19000</v>
      </c>
      <c r="K5" s="8">
        <f t="shared" si="1"/>
        <v>28500</v>
      </c>
      <c r="L5" s="8">
        <f t="shared" si="1"/>
        <v>38000</v>
      </c>
      <c r="M5" s="8">
        <f t="shared" si="1"/>
        <v>47500</v>
      </c>
      <c r="N5" s="8">
        <f t="shared" si="1"/>
        <v>57000</v>
      </c>
      <c r="O5" s="8">
        <f t="shared" si="1"/>
        <v>66500</v>
      </c>
      <c r="P5" s="8">
        <f t="shared" si="1"/>
        <v>76000</v>
      </c>
      <c r="Q5" s="8">
        <f t="shared" si="1"/>
        <v>85500</v>
      </c>
      <c r="R5" s="8">
        <f t="shared" si="1"/>
        <v>95000</v>
      </c>
      <c r="S5" s="8">
        <f t="shared" si="1"/>
        <v>104500</v>
      </c>
      <c r="T5" s="8">
        <f>T4*$B4</f>
        <v>114000</v>
      </c>
      <c r="U5" s="21">
        <f t="shared" ref="U5:U11" si="2">SUM(I5:T5)</f>
        <v>741000</v>
      </c>
    </row>
    <row r="6" spans="1:21" x14ac:dyDescent="0.2">
      <c r="A6" s="3" t="s">
        <v>17</v>
      </c>
      <c r="B6" s="4">
        <v>0.59</v>
      </c>
      <c r="C6" s="4">
        <v>0.26500000000000001</v>
      </c>
      <c r="D6" s="17" t="e">
        <f>+#REF!</f>
        <v>#REF!</v>
      </c>
      <c r="E6" s="17">
        <v>0.04</v>
      </c>
      <c r="F6" s="19" t="e">
        <f>+B6-C6-D6-E6</f>
        <v>#REF!</v>
      </c>
      <c r="G6" s="5">
        <v>0.63548102383053851</v>
      </c>
      <c r="H6" s="6">
        <v>10000</v>
      </c>
      <c r="I6" s="6">
        <v>0</v>
      </c>
      <c r="J6" s="7">
        <f>I6+$H6</f>
        <v>10000</v>
      </c>
      <c r="K6" s="7">
        <f t="shared" ref="K6:T6" si="3">J6+$H6</f>
        <v>20000</v>
      </c>
      <c r="L6" s="7">
        <f t="shared" si="3"/>
        <v>30000</v>
      </c>
      <c r="M6" s="7">
        <f t="shared" si="3"/>
        <v>40000</v>
      </c>
      <c r="N6" s="7">
        <f t="shared" si="3"/>
        <v>50000</v>
      </c>
      <c r="O6" s="7">
        <f t="shared" si="3"/>
        <v>60000</v>
      </c>
      <c r="P6" s="7">
        <f t="shared" si="3"/>
        <v>70000</v>
      </c>
      <c r="Q6" s="7">
        <f t="shared" si="3"/>
        <v>80000</v>
      </c>
      <c r="R6" s="7">
        <f t="shared" si="3"/>
        <v>90000</v>
      </c>
      <c r="S6" s="7">
        <f t="shared" si="3"/>
        <v>100000</v>
      </c>
      <c r="T6" s="7">
        <f t="shared" si="3"/>
        <v>110000</v>
      </c>
      <c r="U6" s="21">
        <f t="shared" si="2"/>
        <v>660000</v>
      </c>
    </row>
    <row r="7" spans="1:21" x14ac:dyDescent="0.2">
      <c r="A7" s="3"/>
      <c r="B7" s="17"/>
      <c r="C7" s="10"/>
      <c r="D7" s="10"/>
      <c r="E7" s="10"/>
      <c r="F7" s="18"/>
      <c r="G7" s="10"/>
      <c r="H7" s="8">
        <f>H6*$B6</f>
        <v>5900</v>
      </c>
      <c r="I7" s="8">
        <f>I6*$B6</f>
        <v>0</v>
      </c>
      <c r="J7" s="8">
        <f t="shared" ref="J7:T7" si="4">J6*$B6</f>
        <v>5900</v>
      </c>
      <c r="K7" s="8">
        <f t="shared" si="4"/>
        <v>11800</v>
      </c>
      <c r="L7" s="8">
        <f t="shared" si="4"/>
        <v>17700</v>
      </c>
      <c r="M7" s="8">
        <f t="shared" si="4"/>
        <v>23600</v>
      </c>
      <c r="N7" s="8">
        <f t="shared" si="4"/>
        <v>29500</v>
      </c>
      <c r="O7" s="8">
        <f t="shared" si="4"/>
        <v>35400</v>
      </c>
      <c r="P7" s="8">
        <f t="shared" si="4"/>
        <v>41300</v>
      </c>
      <c r="Q7" s="8">
        <f t="shared" si="4"/>
        <v>47200</v>
      </c>
      <c r="R7" s="8">
        <f t="shared" si="4"/>
        <v>53100</v>
      </c>
      <c r="S7" s="8">
        <f t="shared" si="4"/>
        <v>59000</v>
      </c>
      <c r="T7" s="8">
        <f t="shared" si="4"/>
        <v>64900</v>
      </c>
      <c r="U7" s="21">
        <f t="shared" si="2"/>
        <v>389400</v>
      </c>
    </row>
    <row r="8" spans="1:21" x14ac:dyDescent="0.2">
      <c r="A8" s="3" t="s">
        <v>18</v>
      </c>
      <c r="B8" s="4">
        <v>0.69</v>
      </c>
      <c r="C8" s="4">
        <v>0.26500000000000001</v>
      </c>
      <c r="D8" s="17" t="e">
        <f>+#REF!</f>
        <v>#REF!</v>
      </c>
      <c r="E8" s="17">
        <v>0.04</v>
      </c>
      <c r="F8" s="19" t="e">
        <f>+B8-C8-D8-E8</f>
        <v>#REF!</v>
      </c>
      <c r="G8" s="5">
        <v>0.64346684175968494</v>
      </c>
      <c r="H8" s="6">
        <v>10000</v>
      </c>
      <c r="I8" s="6">
        <v>0</v>
      </c>
      <c r="J8" s="7">
        <f t="shared" ref="J8:T8" si="5">I8+$H8</f>
        <v>10000</v>
      </c>
      <c r="K8" s="7">
        <f t="shared" si="5"/>
        <v>20000</v>
      </c>
      <c r="L8" s="7">
        <f t="shared" si="5"/>
        <v>30000</v>
      </c>
      <c r="M8" s="7">
        <f t="shared" si="5"/>
        <v>40000</v>
      </c>
      <c r="N8" s="7">
        <f t="shared" si="5"/>
        <v>50000</v>
      </c>
      <c r="O8" s="7">
        <f t="shared" si="5"/>
        <v>60000</v>
      </c>
      <c r="P8" s="7">
        <f t="shared" si="5"/>
        <v>70000</v>
      </c>
      <c r="Q8" s="7">
        <f t="shared" si="5"/>
        <v>80000</v>
      </c>
      <c r="R8" s="7">
        <f t="shared" si="5"/>
        <v>90000</v>
      </c>
      <c r="S8" s="7">
        <f t="shared" si="5"/>
        <v>100000</v>
      </c>
      <c r="T8" s="7">
        <f t="shared" si="5"/>
        <v>110000</v>
      </c>
      <c r="U8" s="21">
        <f t="shared" si="2"/>
        <v>660000</v>
      </c>
    </row>
    <row r="9" spans="1:21" x14ac:dyDescent="0.2">
      <c r="A9" s="3"/>
      <c r="B9" s="17"/>
      <c r="C9" s="4"/>
      <c r="D9" s="10"/>
      <c r="E9" s="10"/>
      <c r="F9" s="18"/>
      <c r="G9" s="10"/>
      <c r="H9" s="8">
        <f>H8*$B8</f>
        <v>6899.9999999999991</v>
      </c>
      <c r="I9" s="8">
        <f>I8*$B8</f>
        <v>0</v>
      </c>
      <c r="J9" s="8">
        <f t="shared" ref="J9:T9" si="6">J8*$B8</f>
        <v>6899.9999999999991</v>
      </c>
      <c r="K9" s="8">
        <f t="shared" si="6"/>
        <v>13799.999999999998</v>
      </c>
      <c r="L9" s="8">
        <f t="shared" si="6"/>
        <v>20700</v>
      </c>
      <c r="M9" s="8">
        <f t="shared" si="6"/>
        <v>27599.999999999996</v>
      </c>
      <c r="N9" s="8">
        <f t="shared" si="6"/>
        <v>34500</v>
      </c>
      <c r="O9" s="8">
        <f t="shared" si="6"/>
        <v>41400</v>
      </c>
      <c r="P9" s="8">
        <f t="shared" si="6"/>
        <v>48299.999999999993</v>
      </c>
      <c r="Q9" s="8">
        <f t="shared" si="6"/>
        <v>55199.999999999993</v>
      </c>
      <c r="R9" s="8">
        <f t="shared" si="6"/>
        <v>62099.999999999993</v>
      </c>
      <c r="S9" s="8">
        <f t="shared" si="6"/>
        <v>69000</v>
      </c>
      <c r="T9" s="8">
        <f t="shared" si="6"/>
        <v>75900</v>
      </c>
      <c r="U9" s="21">
        <f t="shared" si="2"/>
        <v>455400</v>
      </c>
    </row>
    <row r="10" spans="1:21" x14ac:dyDescent="0.2">
      <c r="A10" s="11" t="s">
        <v>19</v>
      </c>
      <c r="B10" s="10"/>
      <c r="C10" s="10"/>
      <c r="D10" s="10"/>
      <c r="E10" s="10"/>
      <c r="F10" s="10"/>
      <c r="G10" s="10"/>
      <c r="H10" s="7">
        <f>H4+H6+H8</f>
        <v>45000</v>
      </c>
      <c r="I10" s="7">
        <f>I4+I6+I8</f>
        <v>25000</v>
      </c>
      <c r="J10" s="7">
        <f t="shared" ref="J10:T11" si="7">J4+J6+J8</f>
        <v>70000</v>
      </c>
      <c r="K10" s="7">
        <f t="shared" si="7"/>
        <v>115000</v>
      </c>
      <c r="L10" s="7">
        <f t="shared" si="7"/>
        <v>160000</v>
      </c>
      <c r="M10" s="7">
        <f t="shared" si="7"/>
        <v>205000</v>
      </c>
      <c r="N10" s="7">
        <f t="shared" si="7"/>
        <v>250000</v>
      </c>
      <c r="O10" s="7">
        <f t="shared" si="7"/>
        <v>295000</v>
      </c>
      <c r="P10" s="7">
        <f t="shared" si="7"/>
        <v>340000</v>
      </c>
      <c r="Q10" s="7">
        <f t="shared" si="7"/>
        <v>385000</v>
      </c>
      <c r="R10" s="7">
        <f t="shared" si="7"/>
        <v>430000</v>
      </c>
      <c r="S10" s="7">
        <f t="shared" si="7"/>
        <v>475000</v>
      </c>
      <c r="T10" s="7">
        <f t="shared" si="7"/>
        <v>520000</v>
      </c>
      <c r="U10" s="21">
        <f t="shared" si="2"/>
        <v>3270000</v>
      </c>
    </row>
    <row r="11" spans="1:21" x14ac:dyDescent="0.2">
      <c r="A11" s="11" t="s">
        <v>20</v>
      </c>
      <c r="B11" s="10"/>
      <c r="C11" s="10"/>
      <c r="D11" s="10"/>
      <c r="E11" s="10"/>
      <c r="F11" s="10"/>
      <c r="G11" s="10"/>
      <c r="H11" s="8">
        <f>H5+H7+H9</f>
        <v>22300</v>
      </c>
      <c r="I11" s="8">
        <f>I5+I7+I9</f>
        <v>9500</v>
      </c>
      <c r="J11" s="8">
        <f t="shared" si="7"/>
        <v>31800</v>
      </c>
      <c r="K11" s="8">
        <f t="shared" si="7"/>
        <v>54100</v>
      </c>
      <c r="L11" s="8">
        <f t="shared" si="7"/>
        <v>76400</v>
      </c>
      <c r="M11" s="8">
        <f t="shared" si="7"/>
        <v>98700</v>
      </c>
      <c r="N11" s="8">
        <f t="shared" si="7"/>
        <v>121000</v>
      </c>
      <c r="O11" s="8">
        <f t="shared" si="7"/>
        <v>143300</v>
      </c>
      <c r="P11" s="8">
        <f t="shared" si="7"/>
        <v>165600</v>
      </c>
      <c r="Q11" s="8">
        <f t="shared" si="7"/>
        <v>187900</v>
      </c>
      <c r="R11" s="8">
        <f t="shared" si="7"/>
        <v>210200</v>
      </c>
      <c r="S11" s="8">
        <f t="shared" si="7"/>
        <v>232500</v>
      </c>
      <c r="T11" s="8">
        <f t="shared" si="7"/>
        <v>254800</v>
      </c>
      <c r="U11" s="22">
        <f t="shared" si="2"/>
        <v>1585800</v>
      </c>
    </row>
    <row r="12" spans="1:21" x14ac:dyDescent="0.2">
      <c r="B12" s="12"/>
      <c r="C12" s="12"/>
      <c r="D12" s="12"/>
      <c r="E12" s="12"/>
      <c r="F12" s="12"/>
      <c r="G12" s="12"/>
      <c r="L12" s="13"/>
      <c r="U12" s="14"/>
    </row>
    <row r="13" spans="1:21" ht="18" customHeight="1" x14ac:dyDescent="0.2">
      <c r="B13" s="12"/>
      <c r="C13" s="12"/>
      <c r="D13" s="12"/>
      <c r="E13" s="12"/>
      <c r="F13" s="12"/>
      <c r="G13" s="12"/>
    </row>
    <row r="14" spans="1:21" hidden="1" x14ac:dyDescent="0.2">
      <c r="A14" s="3" t="s">
        <v>16</v>
      </c>
      <c r="B14" s="4">
        <v>0.43287499999999995</v>
      </c>
      <c r="C14" s="4"/>
      <c r="D14" s="4"/>
      <c r="E14" s="4"/>
      <c r="F14" s="4">
        <v>9.2499999999999943E-2</v>
      </c>
      <c r="G14" s="5">
        <v>0.5510052122114667</v>
      </c>
      <c r="H14" s="6">
        <v>25000</v>
      </c>
      <c r="I14" s="6">
        <v>25000</v>
      </c>
      <c r="J14" s="7">
        <f>I14+$H14</f>
        <v>50000</v>
      </c>
      <c r="K14" s="7">
        <f t="shared" ref="K14:T14" si="8">J14+$H14</f>
        <v>75000</v>
      </c>
      <c r="L14" s="7">
        <f t="shared" si="8"/>
        <v>100000</v>
      </c>
      <c r="M14" s="7">
        <f t="shared" si="8"/>
        <v>125000</v>
      </c>
      <c r="N14" s="7">
        <f t="shared" si="8"/>
        <v>150000</v>
      </c>
      <c r="O14" s="7">
        <f t="shared" si="8"/>
        <v>175000</v>
      </c>
      <c r="P14" s="7">
        <f t="shared" si="8"/>
        <v>200000</v>
      </c>
      <c r="Q14" s="7">
        <f t="shared" si="8"/>
        <v>225000</v>
      </c>
      <c r="R14" s="7">
        <f t="shared" si="8"/>
        <v>250000</v>
      </c>
      <c r="S14" s="7">
        <f t="shared" si="8"/>
        <v>275000</v>
      </c>
      <c r="T14" s="7">
        <f t="shared" si="8"/>
        <v>300000</v>
      </c>
      <c r="U14" s="14">
        <f t="shared" ref="U14:U21" si="9">SUM(L14:T14)</f>
        <v>1800000</v>
      </c>
    </row>
    <row r="15" spans="1:21" hidden="1" x14ac:dyDescent="0.2">
      <c r="A15" s="3"/>
      <c r="B15" s="4"/>
      <c r="C15" s="4"/>
      <c r="D15" s="4"/>
      <c r="E15" s="4"/>
      <c r="F15" s="4"/>
      <c r="G15" s="5"/>
      <c r="H15" s="8">
        <f>H14*$F14</f>
        <v>2312.4999999999986</v>
      </c>
      <c r="I15" s="8">
        <f>I14*$F14</f>
        <v>2312.4999999999986</v>
      </c>
      <c r="J15" s="8">
        <f t="shared" ref="J15:T15" si="10">J14*$F14</f>
        <v>4624.9999999999973</v>
      </c>
      <c r="K15" s="8">
        <f t="shared" si="10"/>
        <v>6937.4999999999955</v>
      </c>
      <c r="L15" s="8">
        <f t="shared" si="10"/>
        <v>9249.9999999999945</v>
      </c>
      <c r="M15" s="8">
        <f t="shared" si="10"/>
        <v>11562.499999999993</v>
      </c>
      <c r="N15" s="8">
        <f t="shared" si="10"/>
        <v>13874.999999999991</v>
      </c>
      <c r="O15" s="8">
        <f t="shared" si="10"/>
        <v>16187.499999999991</v>
      </c>
      <c r="P15" s="8">
        <f t="shared" si="10"/>
        <v>18499.999999999989</v>
      </c>
      <c r="Q15" s="8">
        <f t="shared" si="10"/>
        <v>20812.499999999985</v>
      </c>
      <c r="R15" s="8">
        <f t="shared" si="10"/>
        <v>23124.999999999985</v>
      </c>
      <c r="S15" s="8">
        <f t="shared" si="10"/>
        <v>25437.499999999985</v>
      </c>
      <c r="T15" s="8">
        <f t="shared" si="10"/>
        <v>27749.999999999982</v>
      </c>
      <c r="U15" s="14">
        <f t="shared" si="9"/>
        <v>166499.99999999988</v>
      </c>
    </row>
    <row r="16" spans="1:21" hidden="1" x14ac:dyDescent="0.2">
      <c r="A16" s="3" t="s">
        <v>17</v>
      </c>
      <c r="B16" s="4">
        <v>0.54825000000000013</v>
      </c>
      <c r="C16" s="4"/>
      <c r="D16" s="4"/>
      <c r="E16" s="4"/>
      <c r="F16" s="9">
        <v>0.13</v>
      </c>
      <c r="G16" s="5">
        <v>0.63548102383053851</v>
      </c>
      <c r="H16" s="6">
        <v>10000</v>
      </c>
      <c r="I16" s="6">
        <v>0</v>
      </c>
      <c r="J16" s="7">
        <f>I16+$H16</f>
        <v>10000</v>
      </c>
      <c r="K16" s="7">
        <f t="shared" ref="K16:T16" si="11">J16+$H16</f>
        <v>20000</v>
      </c>
      <c r="L16" s="7">
        <f t="shared" si="11"/>
        <v>30000</v>
      </c>
      <c r="M16" s="7">
        <f t="shared" si="11"/>
        <v>40000</v>
      </c>
      <c r="N16" s="7">
        <f t="shared" si="11"/>
        <v>50000</v>
      </c>
      <c r="O16" s="7">
        <f t="shared" si="11"/>
        <v>60000</v>
      </c>
      <c r="P16" s="7">
        <f t="shared" si="11"/>
        <v>70000</v>
      </c>
      <c r="Q16" s="7">
        <f t="shared" si="11"/>
        <v>80000</v>
      </c>
      <c r="R16" s="7">
        <f t="shared" si="11"/>
        <v>90000</v>
      </c>
      <c r="S16" s="7">
        <f t="shared" si="11"/>
        <v>100000</v>
      </c>
      <c r="T16" s="7">
        <f t="shared" si="11"/>
        <v>110000</v>
      </c>
      <c r="U16" s="14">
        <f t="shared" si="9"/>
        <v>630000</v>
      </c>
    </row>
    <row r="17" spans="1:21" hidden="1" x14ac:dyDescent="0.2">
      <c r="A17" s="3"/>
      <c r="B17" s="10"/>
      <c r="C17" s="10"/>
      <c r="D17" s="10"/>
      <c r="E17" s="10"/>
      <c r="F17" s="10"/>
      <c r="G17" s="10"/>
      <c r="H17" s="8">
        <f t="shared" ref="H17:T17" si="12">H16*$F16</f>
        <v>1300</v>
      </c>
      <c r="I17" s="8">
        <f t="shared" si="12"/>
        <v>0</v>
      </c>
      <c r="J17" s="8">
        <f t="shared" si="12"/>
        <v>1300</v>
      </c>
      <c r="K17" s="8">
        <f t="shared" si="12"/>
        <v>2600</v>
      </c>
      <c r="L17" s="8">
        <f t="shared" si="12"/>
        <v>3900</v>
      </c>
      <c r="M17" s="8">
        <f t="shared" si="12"/>
        <v>5200</v>
      </c>
      <c r="N17" s="8">
        <f t="shared" si="12"/>
        <v>6500</v>
      </c>
      <c r="O17" s="8">
        <f t="shared" si="12"/>
        <v>7800</v>
      </c>
      <c r="P17" s="8">
        <f t="shared" si="12"/>
        <v>9100</v>
      </c>
      <c r="Q17" s="8">
        <f t="shared" si="12"/>
        <v>10400</v>
      </c>
      <c r="R17" s="8">
        <f t="shared" si="12"/>
        <v>11700</v>
      </c>
      <c r="S17" s="8">
        <f t="shared" si="12"/>
        <v>13000</v>
      </c>
      <c r="T17" s="8">
        <f t="shared" si="12"/>
        <v>14300</v>
      </c>
      <c r="U17" s="14">
        <f t="shared" si="9"/>
        <v>81900</v>
      </c>
    </row>
    <row r="18" spans="1:21" hidden="1" x14ac:dyDescent="0.2">
      <c r="A18" s="3" t="s">
        <v>18</v>
      </c>
      <c r="B18" s="4">
        <v>0.64575000000000005</v>
      </c>
      <c r="C18" s="4"/>
      <c r="D18" s="4"/>
      <c r="E18" s="4"/>
      <c r="F18" s="9">
        <v>0.24500000000000005</v>
      </c>
      <c r="G18" s="5">
        <v>0.64346684175968494</v>
      </c>
      <c r="H18" s="6">
        <v>10000</v>
      </c>
      <c r="I18" s="6">
        <v>5000</v>
      </c>
      <c r="J18" s="7">
        <f t="shared" ref="J18:T18" si="13">I18+$H18</f>
        <v>15000</v>
      </c>
      <c r="K18" s="7">
        <f t="shared" si="13"/>
        <v>25000</v>
      </c>
      <c r="L18" s="7">
        <f t="shared" si="13"/>
        <v>35000</v>
      </c>
      <c r="M18" s="7">
        <f t="shared" si="13"/>
        <v>45000</v>
      </c>
      <c r="N18" s="7">
        <f t="shared" si="13"/>
        <v>55000</v>
      </c>
      <c r="O18" s="7">
        <f t="shared" si="13"/>
        <v>65000</v>
      </c>
      <c r="P18" s="7">
        <f t="shared" si="13"/>
        <v>75000</v>
      </c>
      <c r="Q18" s="7">
        <f t="shared" si="13"/>
        <v>85000</v>
      </c>
      <c r="R18" s="7">
        <f t="shared" si="13"/>
        <v>95000</v>
      </c>
      <c r="S18" s="7">
        <f t="shared" si="13"/>
        <v>105000</v>
      </c>
      <c r="T18" s="7">
        <f t="shared" si="13"/>
        <v>115000</v>
      </c>
      <c r="U18" s="14">
        <f t="shared" si="9"/>
        <v>675000</v>
      </c>
    </row>
    <row r="19" spans="1:21" hidden="1" x14ac:dyDescent="0.2">
      <c r="A19" s="3"/>
      <c r="B19" s="10"/>
      <c r="C19" s="10"/>
      <c r="D19" s="10"/>
      <c r="E19" s="10"/>
      <c r="F19" s="10"/>
      <c r="G19" s="10"/>
      <c r="H19" s="8">
        <f t="shared" ref="H19:T19" si="14">H18*$F18</f>
        <v>2450.0000000000005</v>
      </c>
      <c r="I19" s="8">
        <f t="shared" si="14"/>
        <v>1225.0000000000002</v>
      </c>
      <c r="J19" s="8">
        <f t="shared" si="14"/>
        <v>3675.0000000000009</v>
      </c>
      <c r="K19" s="8">
        <f t="shared" si="14"/>
        <v>6125.0000000000009</v>
      </c>
      <c r="L19" s="8">
        <f t="shared" si="14"/>
        <v>8575.0000000000018</v>
      </c>
      <c r="M19" s="8">
        <f t="shared" si="14"/>
        <v>11025.000000000002</v>
      </c>
      <c r="N19" s="8">
        <f t="shared" si="14"/>
        <v>13475.000000000004</v>
      </c>
      <c r="O19" s="8">
        <f t="shared" si="14"/>
        <v>15925.000000000004</v>
      </c>
      <c r="P19" s="8">
        <f t="shared" si="14"/>
        <v>18375.000000000004</v>
      </c>
      <c r="Q19" s="8">
        <f t="shared" si="14"/>
        <v>20825.000000000004</v>
      </c>
      <c r="R19" s="8">
        <f t="shared" si="14"/>
        <v>23275.000000000004</v>
      </c>
      <c r="S19" s="8">
        <f t="shared" si="14"/>
        <v>25725.000000000004</v>
      </c>
      <c r="T19" s="8">
        <f t="shared" si="14"/>
        <v>28175.000000000007</v>
      </c>
      <c r="U19" s="14">
        <f t="shared" si="9"/>
        <v>165375.00000000003</v>
      </c>
    </row>
    <row r="20" spans="1:21" hidden="1" x14ac:dyDescent="0.2">
      <c r="A20" s="11" t="s">
        <v>19</v>
      </c>
      <c r="B20" s="10"/>
      <c r="C20" s="10"/>
      <c r="D20" s="10"/>
      <c r="E20" s="10"/>
      <c r="F20" s="10"/>
      <c r="G20" s="10"/>
      <c r="H20" s="7">
        <f>H14+H16+H18</f>
        <v>45000</v>
      </c>
      <c r="I20" s="7">
        <f>I14+I16+I18</f>
        <v>30000</v>
      </c>
      <c r="J20" s="7">
        <f t="shared" ref="J20:T21" si="15">J14+J16+J18</f>
        <v>75000</v>
      </c>
      <c r="K20" s="7">
        <f t="shared" si="15"/>
        <v>120000</v>
      </c>
      <c r="L20" s="7">
        <f t="shared" si="15"/>
        <v>165000</v>
      </c>
      <c r="M20" s="7">
        <f t="shared" si="15"/>
        <v>210000</v>
      </c>
      <c r="N20" s="7">
        <f t="shared" si="15"/>
        <v>255000</v>
      </c>
      <c r="O20" s="7">
        <f t="shared" si="15"/>
        <v>300000</v>
      </c>
      <c r="P20" s="7">
        <f t="shared" si="15"/>
        <v>345000</v>
      </c>
      <c r="Q20" s="7">
        <f t="shared" si="15"/>
        <v>390000</v>
      </c>
      <c r="R20" s="7">
        <f t="shared" si="15"/>
        <v>435000</v>
      </c>
      <c r="S20" s="7">
        <f t="shared" si="15"/>
        <v>480000</v>
      </c>
      <c r="T20" s="7">
        <f t="shared" si="15"/>
        <v>525000</v>
      </c>
      <c r="U20" s="14">
        <f t="shared" si="9"/>
        <v>3105000</v>
      </c>
    </row>
    <row r="21" spans="1:21" hidden="1" x14ac:dyDescent="0.2">
      <c r="A21" s="11" t="s">
        <v>21</v>
      </c>
      <c r="B21" s="10"/>
      <c r="C21" s="10"/>
      <c r="D21" s="10"/>
      <c r="E21" s="10"/>
      <c r="F21" s="10"/>
      <c r="G21" s="10"/>
      <c r="H21" s="8">
        <f>H15+H17+H19</f>
        <v>6062.4999999999991</v>
      </c>
      <c r="I21" s="8">
        <f>I15+I17+I19</f>
        <v>3537.4999999999991</v>
      </c>
      <c r="J21" s="8">
        <f t="shared" si="15"/>
        <v>9599.9999999999982</v>
      </c>
      <c r="K21" s="8">
        <f t="shared" si="15"/>
        <v>15662.499999999996</v>
      </c>
      <c r="L21" s="8">
        <f t="shared" si="15"/>
        <v>21724.999999999996</v>
      </c>
      <c r="M21" s="8">
        <f t="shared" si="15"/>
        <v>27787.499999999993</v>
      </c>
      <c r="N21" s="8">
        <f t="shared" si="15"/>
        <v>33850</v>
      </c>
      <c r="O21" s="8">
        <f t="shared" si="15"/>
        <v>39912.5</v>
      </c>
      <c r="P21" s="8">
        <f t="shared" si="15"/>
        <v>45974.999999999993</v>
      </c>
      <c r="Q21" s="8">
        <f t="shared" si="15"/>
        <v>52037.499999999985</v>
      </c>
      <c r="R21" s="8">
        <f t="shared" si="15"/>
        <v>58099.999999999985</v>
      </c>
      <c r="S21" s="8">
        <f t="shared" si="15"/>
        <v>64162.499999999985</v>
      </c>
      <c r="T21" s="8">
        <f t="shared" si="15"/>
        <v>70225</v>
      </c>
      <c r="U21" s="14">
        <f t="shared" si="9"/>
        <v>413774.99999999994</v>
      </c>
    </row>
    <row r="22" spans="1:21" hidden="1" x14ac:dyDescent="0.2">
      <c r="I22" s="13"/>
      <c r="U22" s="14"/>
    </row>
    <row r="23" spans="1:21" hidden="1" x14ac:dyDescent="0.2"/>
    <row r="24" spans="1:21" hidden="1" x14ac:dyDescent="0.2"/>
    <row r="25" spans="1:21" hidden="1" x14ac:dyDescent="0.2"/>
    <row r="26" spans="1:21" hidden="1" x14ac:dyDescent="0.2"/>
    <row r="27" spans="1:21" hidden="1" x14ac:dyDescent="0.2"/>
  </sheetData>
  <phoneticPr fontId="7" type="noConversion"/>
  <pageMargins left="0.25" right="0.25" top="0.75" bottom="0.75" header="0.3" footer="0.3"/>
  <pageSetup paperSize="3" scale="93" fitToHeight="2" orientation="landscape"/>
  <headerFooter>
    <oddFooter>&amp;L&amp;F
&amp;A&amp;R&amp;D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Print API Projections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</dc:creator>
  <cp:lastModifiedBy>Andrew Detwiler</cp:lastModifiedBy>
  <cp:lastPrinted>2019-12-11T16:18:14Z</cp:lastPrinted>
  <dcterms:created xsi:type="dcterms:W3CDTF">2016-02-13T17:53:14Z</dcterms:created>
  <dcterms:modified xsi:type="dcterms:W3CDTF">2019-12-11T16:19:22Z</dcterms:modified>
</cp:coreProperties>
</file>